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04830 Tarnogórska\"/>
    </mc:Choice>
  </mc:AlternateContent>
  <bookViews>
    <workbookView xWindow="0" yWindow="0" windowWidth="19200" windowHeight="10995" firstSheet="1" activeTab="1"/>
  </bookViews>
  <sheets>
    <sheet name="{965AD0B32C57411CC1788A05F9BCE}" sheetId="2" state="hidden" r:id="rId1"/>
    <sheet name="kosztorys ofertowy" sheetId="3" r:id="rId2"/>
    <sheet name="Arkusz1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1" i="3" l="1"/>
  <c r="G83" i="3"/>
  <c r="G76" i="3"/>
  <c r="G65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6" i="3"/>
  <c r="G95" i="3"/>
  <c r="G93" i="3"/>
  <c r="G92" i="3"/>
  <c r="G91" i="3"/>
  <c r="G90" i="3"/>
  <c r="G89" i="3"/>
  <c r="G88" i="3"/>
  <c r="G82" i="3"/>
  <c r="G75" i="3"/>
  <c r="G74" i="3"/>
  <c r="G73" i="3"/>
  <c r="G72" i="3"/>
  <c r="G71" i="3"/>
  <c r="G70" i="3"/>
  <c r="G69" i="3"/>
  <c r="G64" i="3"/>
  <c r="G63" i="3"/>
  <c r="G62" i="3"/>
  <c r="G61" i="3"/>
  <c r="G60" i="3"/>
  <c r="G58" i="3"/>
  <c r="G57" i="3"/>
  <c r="G56" i="3"/>
  <c r="G55" i="3"/>
  <c r="G54" i="3"/>
  <c r="G53" i="3"/>
  <c r="G52" i="3"/>
  <c r="G51" i="3"/>
  <c r="G50" i="3"/>
  <c r="G49" i="3"/>
  <c r="G48" i="3"/>
  <c r="G46" i="3"/>
  <c r="G45" i="3"/>
  <c r="G44" i="3"/>
  <c r="G43" i="3"/>
  <c r="G42" i="3"/>
  <c r="G41" i="3"/>
  <c r="G39" i="3"/>
  <c r="G38" i="3"/>
  <c r="G37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1" i="3"/>
  <c r="G20" i="3"/>
  <c r="G18" i="3"/>
  <c r="G17" i="3"/>
  <c r="G16" i="3"/>
  <c r="G15" i="3"/>
  <c r="G14" i="3"/>
  <c r="G13" i="3"/>
  <c r="G12" i="3"/>
  <c r="G11" i="3"/>
  <c r="G10" i="3"/>
  <c r="G9" i="3"/>
  <c r="G8" i="3"/>
  <c r="G7" i="3"/>
  <c r="G6" i="3"/>
</calcChain>
</file>

<file path=xl/sharedStrings.xml><?xml version="1.0" encoding="utf-8"?>
<sst xmlns="http://schemas.openxmlformats.org/spreadsheetml/2006/main" count="306" uniqueCount="147">
  <si>
    <t>POZYCJE KOSZTORYSU</t>
  </si>
  <si>
    <t>Lp.</t>
  </si>
  <si>
    <t>Podstawa</t>
  </si>
  <si>
    <t>Opis</t>
  </si>
  <si>
    <t>Obmiar</t>
  </si>
  <si>
    <t>Cena jedn.</t>
  </si>
  <si>
    <t>Wartość</t>
  </si>
  <si>
    <t>D-01.01.01</t>
  </si>
  <si>
    <t>Roboty pomiarowe przy liniowych robotach ziemnych - trasa drogi w terenie równinnym</t>
  </si>
  <si>
    <t>m</t>
  </si>
  <si>
    <t>D-01.02.04</t>
  </si>
  <si>
    <t>Rozebranie krawężników kamiennych 11x22 cm na podsypce cem.piaskowej wraz z oczyszczeniem pelnowartościowych materiałów (przyjęto odzysk 100% - do ponownego wbudowania)</t>
  </si>
  <si>
    <t>Rozebranie obrzeży 8x30 cm na podsypce piaskowej wraz z wywozem na składowisko wykonawcy i kosztami zagospodrowania odpadów</t>
  </si>
  <si>
    <t>Rozebranie krawężników betonowych 15x30 cm na podsypce cem.piaskowej wraz z wywozem na składowisko wykonawcy i kosztami zagospodrowania odpadów</t>
  </si>
  <si>
    <t>Mechaniczne rozebranie nawierzchni z kostki kamiennej nieregularnej o wys. 10 cm na podsypce cem.piaskowej wraz z oczyszczeniem pełnowartościowych materiałów (przyjęto odzysk 78,50% -  do ponownego wbudowania 232,16m2, a nadmiar do wywozu na magazyn Zamawiającego)</t>
  </si>
  <si>
    <t>m2</t>
  </si>
  <si>
    <t>Rozebranie ław pod krawężniki/obrzeża z betonu wraz z wywozem na składowisko wykonawcy i kosztami zagospodrowania odpadów</t>
  </si>
  <si>
    <t>m3</t>
  </si>
  <si>
    <t>Roboty remontowe - frezowanie nawierzchni bitumicznej o gr. 10 cm wraz z wywozem na składowisko wykonawcy i kosztami zagospodrowania odpadów (konstrukcja J1)</t>
  </si>
  <si>
    <t>Rozbiórka nawierzchni z kostki betonowej (przyjęto odzysk 30,50% -  do ponownego wbudowania 43,95m2, a nadmiar do wywozu na magazyn Zamawiającego)</t>
  </si>
  <si>
    <t>Rozebranie słupków do znaków wraz z wywozem na magazyn Zamawiającego</t>
  </si>
  <si>
    <t>szt.</t>
  </si>
  <si>
    <t>Rozebranie słupka przeszkodowego zespolonego ze znakiem C-9 (dwustronny) wraz z wywozem na magazyn Zamawiającego</t>
  </si>
  <si>
    <t>Rozebranie prefabrykowanej wyspy zlożonej z 4 elementów narożnych 50x50 cm wraz z wywozem na magazyn Zamawiającego</t>
  </si>
  <si>
    <t>szt</t>
  </si>
  <si>
    <t>Rozebranie słupków separacyjnych wraz z wywozem na magazyn Zamawiającego</t>
  </si>
  <si>
    <t>D.02.01.01</t>
  </si>
  <si>
    <t>Wykonanie wykopów wraz z załadunkiem i wywozem urobku na składowisko wykonawcy i kosztem zagospodarowania</t>
  </si>
  <si>
    <t>D.04.01.01</t>
  </si>
  <si>
    <t>Profilowanie i zagęszenie podłoża pod warstwy konstrukcujne nawierzchni
POD KONSTRUKCJE J1P+J2+J3+J3P+J4+J5+U1+CH1+CH3+ciek i krawężnik najazdowy</t>
  </si>
  <si>
    <t>D-04.05.01</t>
  </si>
  <si>
    <t>Warstwa ulepszonego podłoża - grunt z dowozu stabilizowany cementem gr. 25cm
(Konstrukcja J2+J3P+J4+ciek i krawężnik najazdowy)</t>
  </si>
  <si>
    <t>Warstwa ulepszonego podłoża - grunt z dowozu stabilizowany cementem gr. 24cm
(Konstrukcja CH3)</t>
  </si>
  <si>
    <t>D-04.04.02</t>
  </si>
  <si>
    <t>Warstwa mrozoochronna - mieszanka niezwiązana z kruszywa kamiennego łamanego 0/31,5 o uziarneniu ciągłym, stabilizowanego mechanicznie gr. 22cm
(Konstrukcja J2+J3P+J4+CH3+ciek i krawężnik najazdowy)</t>
  </si>
  <si>
    <t>Warstwa mrozoochronna - grunt z dowozu stabilizowany cementem gr. 30cm
(Konstrukcja CH1)</t>
  </si>
  <si>
    <t>Dolna warstwa podbudowy zasadniczej - mieszanka niezwiązana z kruszywa kamiennego łamanego 0/31,5 o uziarneniu ciągłym, stabiloziowanego mechanicznie gr. 20cm
(Konstrukcja J2+J4+J5)</t>
  </si>
  <si>
    <t>Podbudowa zasadnicza - mieszanka niezwiązana z kruszywa kamiennego łamanego 0/31,5 o uziarnieniu ciągłym, stabilizowanego mechanicznie gr. 22cm
(Konstrukcja J1P)</t>
  </si>
  <si>
    <t>Podbudowa zasadnicza - mieszanka niezwiązana z kruszywa kamiennego łamanego 0/31,5 o uziarnieniu ciągłym, stabilizowanego mechanicznie gr. 23cm
(Konstrukcja J3P)</t>
  </si>
  <si>
    <t>Podbudowa zasadnicza - mieszanka niezwiązana z kruszywa kamiennego łamanego 0/31,5 o uziarnieniu ciągłym, stabilizowanego mechanicznie gr. 20cm
(Konstrukcja CH3)</t>
  </si>
  <si>
    <t>Podbudowa zasadnicza - mieszanka niezwiązana z kruszywa kamiennego łamanego 0/31,5 o uziarnieniu ciągłym, stabilizowanego mechanicznie gr. 15cm
(Konstrukcja U1, CH1)</t>
  </si>
  <si>
    <t>D-04.03.01</t>
  </si>
  <si>
    <t>Związanie międzywarstwowe - emulsja asfaltowa kationowa w ilości 0,5 kg/m2
(konstrukcja J1, J4)</t>
  </si>
  <si>
    <t>D-05.03.05b</t>
  </si>
  <si>
    <t>Warstwa profilująca - beton asfaltowy AC11W (do 8cm) (konstrukcja J1, J4)</t>
  </si>
  <si>
    <t>t</t>
  </si>
  <si>
    <t>Związanie międzywarstwowe - emulsja asfaltowa kationowa w ilości 0,7 kg/m2
(konstrukcja J2, J4, J5)</t>
  </si>
  <si>
    <t>D-04.07.01a</t>
  </si>
  <si>
    <t>Górna warstwa podbudowy zasadniczej - beton asfaltowy AC16P gr. wartsyw 7 cm (konstrukcja J2, J4, J5)</t>
  </si>
  <si>
    <t>D-03.02.01a</t>
  </si>
  <si>
    <t>Regulacja pionowa studzienek dla kratek ściekowych ulicznych</t>
  </si>
  <si>
    <t>Regulacja pionowa studzienek dla włazów kanałowych</t>
  </si>
  <si>
    <t>Regulacja pionowa studzienek dla zaworów wodociągowych i gazowych</t>
  </si>
  <si>
    <t>D-08.01.02</t>
  </si>
  <si>
    <t>Krawężniki kamienne wystające/obniżone o wym. 11x22 cm na podsypce cem.piaskowej wraz z wykonaniem ławy betonowej z betonu C12/15 (KRAWĘŻNIKI Z ROZBIÓRKI) (konstrukcja G1)</t>
  </si>
  <si>
    <t>D-08.01.01</t>
  </si>
  <si>
    <t>Krawężniki betonowe wystające/obniżone/wtopione o wym. 15x30 cm na podsypce cem.piaskowej wraz z wykonaniem ławy betonowej z betonu C12/15 (konstrukcja G2)</t>
  </si>
  <si>
    <t>D-08.03.01</t>
  </si>
  <si>
    <t>Obrzeża betonowe o wym. 30x8 cm na podsypce cem.piaskowej z wyp.spoin zaprawą cem. wraz z wykonaniem ławy betonowej z betonu C12/15 (konstrukcja G3)</t>
  </si>
  <si>
    <t>Bariera betonowa SP/IS-109 wg KMM - krawężnik o wym. 15x30x50 cm na podsypce cem.piaskowej wraz z wykonaniem ławy betonowej z betonu C12/15 (konstrukcja G4)</t>
  </si>
  <si>
    <t>D-08.05.03</t>
  </si>
  <si>
    <t>Ścieki uliczne z kostki kamiennej 16/20 cm na podsypce cem.piaskowej - 2 rzędy wraz z wykonaniem ławy betonowej z betonu C12/15 (konstrukcja G5) MATERIAŁ Z ROZBIÓRKI</t>
  </si>
  <si>
    <t>Krawężniki kamienne wtopione o wym. 20x30 cm na podsypce cem.piaskowej wraz z wykonaniem ławy betonowej z betonu C12/15 (konstrukcja G6)</t>
  </si>
  <si>
    <t>Związanie międzywarstwoe - emulsja asfaltowa kationowa w ilości 0,15 kg/m2
(konstrukcja J1, J1p, J2, J4, J5)</t>
  </si>
  <si>
    <t>Związanie międzywarstwowe - emulsja asfaltowa kationowa w ilości 0,70 kg/m2
(konstrukcja J1p)</t>
  </si>
  <si>
    <t>Związanie międzywarstwowe - emulsja asfaltowa kationowa w ilości 0,50 kg/m2
(konstrukcja J2, J5)</t>
  </si>
  <si>
    <t>Warstwa wiążąca - beton asfaltowy AC11W grub.po zagęszcz.8 cm
(Konstrukcja J1p)</t>
  </si>
  <si>
    <t>Warstwa wiążąca - beton asfaltowy AC11W grub.po zagęszcz. 5 cm
(Konstrukcja J2, J4, J5)</t>
  </si>
  <si>
    <t>D-05.03.05c</t>
  </si>
  <si>
    <t>Warstwa ścieralna - beton asfaltowy AC8S gr. 4cm
(Konstrukcja J1, J1p, J2, J4, J5)</t>
  </si>
  <si>
    <t>D-05.03.01</t>
  </si>
  <si>
    <t>Nawierzchnia z kostki kamiennej 8/10 cm na podsypce cem.piaskowej z wyp.spoin zapr.cement. (konstrukcja J3, J3p) MATERIAŁ Z ROZBIÓRKI</t>
  </si>
  <si>
    <t>D-08.02.02</t>
  </si>
  <si>
    <t>Nawierzchnie z kostki brukowej betonowej grub. 8 cm na podsypce cementowo-piaskowej o gr. 3 cm (konstrukcja U1)</t>
  </si>
  <si>
    <t>Warstwa profilująca - mieszanka cementowo-piaskowa 0-2cm
(konstrukcja CH2)</t>
  </si>
  <si>
    <t>Nawierzchnie z kostki brukowej betonowej grub. 8 cm na podsypce cementowo-piaskowej o gr. 3 cm (konstrukcja CH1, CH2) MATERIAŁ Z ROZBIÓRKI</t>
  </si>
  <si>
    <t>Nawierzchnie z kostki brukowej betonowej grub. 8 cm na podsypce cementowo-piaskowej o gr. 3 cm (konstrukcja CH3)</t>
  </si>
  <si>
    <t>D-07.02.01</t>
  </si>
  <si>
    <t>Przymocowanie tablic znaków drogowych zakazu,nakazu,ostrzegawczych,informacyjnych o pow. do 0.3 m2</t>
  </si>
  <si>
    <t>Słupki do znaków drogowych z rur stalowych o śr. 70 mm</t>
  </si>
  <si>
    <t>D-07.01.01</t>
  </si>
  <si>
    <t>Mechaniczne malowanie linii segregacyjnych i krawędziowych ciągłych na jezdni - oznkowania grubowarstwowe
oznakowanie P-4</t>
  </si>
  <si>
    <t>Mechaniczne malowanie linii segregacyjnych i krawędziowych przerywanych na jezdn - oznkowania grubowarstwowe
oznkowanie P-1e</t>
  </si>
  <si>
    <t>Ręczne malowanie strzałek i innych symboli na jezdni - oznkowania grubowarstwowe
oznkowanie P-13, P-25</t>
  </si>
  <si>
    <t>D-03.02.01</t>
  </si>
  <si>
    <t>Studnia betonowa o1000 łączona na uszczelkę gumową, z gotowymi przejściami szczelnymi, fabrycznie wyprofilowaną kinetą oraz zamontowanymi stopniami złazowymi oraz włazem żeliwnym z wypełnieniem betonoym DN600 w klasie D400</t>
  </si>
  <si>
    <t>stud.</t>
  </si>
  <si>
    <t>Studnia betonowa osadnikowa o500 z osadnikiem gł. 50cm z gotowymi przejściami szczelnymi oraz rusztem żeliwnym jezdniowym 600x400 w klasie D400, wyposażona we wiaderko do wyłapywania zanieczyszczeń.</t>
  </si>
  <si>
    <t>Kanały z rur PVC 160 mm SN12</t>
  </si>
  <si>
    <t>Kanały z rur PVC 250 mm SN12</t>
  </si>
  <si>
    <t>Tuleja z przejściem szczelnym o250 do zamontowania w ścianie istniejącej studni.</t>
  </si>
  <si>
    <t>Zabezpieczenie istniejących kabli energetycznych rurami ochronnymi dwudzielnymi o śr. 160 mm</t>
  </si>
  <si>
    <t>Zabezpieczenie istniejących kabli energetycznych rurami ochronnymi dwudzielnym o śr. do 110 mm</t>
  </si>
  <si>
    <t>D-09.01.01</t>
  </si>
  <si>
    <t>Założenie trawników wraz z rozścieleniem humusu o gr. min 20cm i pielęgnacją w okresie gwarancji.</t>
  </si>
  <si>
    <t>D-11.01.01</t>
  </si>
  <si>
    <t>Kopanie rowów dla kabli w sposób ręczny w gruncie kat. III</t>
  </si>
  <si>
    <t>Podsypka cementowo-piaskowa z zagęszczeniem ręcznym - 3 cm grubości warstwy po zagęszczeniu</t>
  </si>
  <si>
    <t>Montaż uchwytów dystansowych D do układania rur w wykopie</t>
  </si>
  <si>
    <t>Zasypywanie wykopów liniowych o ścianach pionowych w gruntach kat. I-II; głębokość do 1,5 m, szerokość 0,8-1,5 m</t>
  </si>
  <si>
    <t>Zagęszczenie nasypów zagęszczarkami; grunty sypkie kat. I-III</t>
  </si>
  <si>
    <t>Ułożenie rur osłonowych z PCW o śr.do 140 mm</t>
  </si>
  <si>
    <t>KNNR-W 9 0801-16</t>
  </si>
  <si>
    <t>Demontaż kabli wielożyłowych o masie 1,0-2,0 kg/m układanych w gruncie kat. III-IV</t>
  </si>
  <si>
    <t>KNNR-W 9 0801-13</t>
  </si>
  <si>
    <t>Demontaż kabli wielożyłowych o masie 0,5-1,0 kg/m układanych w gruncie kat. I-II</t>
  </si>
  <si>
    <t>Układanie kabli o masie do 3.0 kg/m w rurach, pustakach lub kanałach zamkniętych</t>
  </si>
  <si>
    <t>Układanie kabli o masie do 2.0 kg/m w rowach kablowych ręcznie</t>
  </si>
  <si>
    <t>Układanie kabli o masie do 3.0 kg/m w rowach kablowych ręcznie</t>
  </si>
  <si>
    <t>Układanie kabli o masie do 1.0 kg/m w rowach kablowych ręcznie</t>
  </si>
  <si>
    <t>Układanie kabli o masie do 1.0 kg/m w rurach, pustakach lub kanałach zamkniętych</t>
  </si>
  <si>
    <t>Montaż w rowach muf przelotowych z taśm izolacyjnych na kablach jednożyłowych z żyłami Al o przekroju do 240 mm2 na napięcie do 20 kV o izolacji i powłoce z tworzyw sztucznych</t>
  </si>
  <si>
    <t>Montaż w rowach muf przelotowych z rur termokurczliwych na kablach wielożyłowych z żyłami Al o przekroju do 240 mm2 na napięcie do 1 kV o izolacji i powłoce z tworzyw sztucznych</t>
  </si>
  <si>
    <t>Podłączenie przewodów pojedynczych o przekroju żyły do 50 mm2 pod zaciski lub bolce</t>
  </si>
  <si>
    <t>szt.żył</t>
  </si>
  <si>
    <t>Montaż końcówek kablowych przez zaciskanie - przekrój żył do 50 mm2</t>
  </si>
  <si>
    <t>Sprawdzenie i pomiar 3-fazowego obwodu elektrycznego niskiego napięcia</t>
  </si>
  <si>
    <t>pomiar</t>
  </si>
  <si>
    <t>Badanie linii kablowej SN</t>
  </si>
  <si>
    <t>odc.</t>
  </si>
  <si>
    <t>Badania i pomiary instalacji skuteczności zerowania (pierwszy pomiar)</t>
  </si>
  <si>
    <t>jedn. obm.</t>
  </si>
  <si>
    <t>BRANŻA    DROGOWA</t>
  </si>
  <si>
    <t>Roboty przygotowawcze i rozbiórkowe</t>
  </si>
  <si>
    <t>1.</t>
  </si>
  <si>
    <t>2.</t>
  </si>
  <si>
    <t>Roboty  ziemne</t>
  </si>
  <si>
    <t>3.</t>
  </si>
  <si>
    <t>Podbudowy</t>
  </si>
  <si>
    <t>Regulacja pionowa studzienek dla urządzeń podziemnych</t>
  </si>
  <si>
    <t>4.</t>
  </si>
  <si>
    <t>5.</t>
  </si>
  <si>
    <t>Obramowanie nawierzchni</t>
  </si>
  <si>
    <t>6.</t>
  </si>
  <si>
    <t>Nawierzchnie</t>
  </si>
  <si>
    <t>Oznkowanie poziome i pionowe</t>
  </si>
  <si>
    <t>7.</t>
  </si>
  <si>
    <t>BRANŻA   SANITARNA</t>
  </si>
  <si>
    <t>Razem:</t>
  </si>
  <si>
    <t>BRANŻA   ZIELEŃ</t>
  </si>
  <si>
    <t>Zakładanie trawników</t>
  </si>
  <si>
    <t>BRANŻA    ELEKTROENERGETYCZNA</t>
  </si>
  <si>
    <t>Prace  ziemne</t>
  </si>
  <si>
    <t>Prace  demontażowe</t>
  </si>
  <si>
    <t>Prace elektroenergetyczne instalacyjne</t>
  </si>
  <si>
    <t>Zdejmowanie tablic znaków drogowych zakazu, nakazu, ostrzegawczych, informacyjnych wraz z wywozem na magazyn Zamawiającego</t>
  </si>
  <si>
    <t>ZADANIE 04830     Poprawa nawierzchni ulicy Tarnogórskiej we Wroclawiu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</si>
</sst>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5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/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view="pageBreakPreview" topLeftCell="A83" zoomScale="85" zoomScaleNormal="100" zoomScaleSheetLayoutView="85" workbookViewId="0">
      <selection activeCell="J97" sqref="J97"/>
    </sheetView>
  </sheetViews>
  <sheetFormatPr defaultRowHeight="16.5" x14ac:dyDescent="0.3"/>
  <cols>
    <col min="1" max="1" width="4.5703125" style="2" customWidth="1"/>
    <col min="2" max="2" width="7.7109375" style="5" customWidth="1"/>
    <col min="3" max="3" width="47.85546875" style="4" customWidth="1"/>
    <col min="4" max="4" width="7" style="6" customWidth="1"/>
    <col min="5" max="5" width="7.85546875" style="7" customWidth="1"/>
    <col min="6" max="6" width="9.140625" style="7"/>
    <col min="7" max="7" width="11" style="7" customWidth="1"/>
    <col min="8" max="16384" width="9.140625" style="2"/>
  </cols>
  <sheetData>
    <row r="1" spans="1:12" x14ac:dyDescent="0.3">
      <c r="A1" s="1" t="s">
        <v>146</v>
      </c>
    </row>
    <row r="2" spans="1:12" x14ac:dyDescent="0.3">
      <c r="A2" s="1"/>
    </row>
    <row r="3" spans="1:12" x14ac:dyDescent="0.3">
      <c r="A3" s="17"/>
      <c r="B3" s="18" t="s">
        <v>122</v>
      </c>
      <c r="C3" s="18"/>
      <c r="D3" s="18"/>
      <c r="E3" s="18"/>
      <c r="F3" s="18"/>
      <c r="G3" s="19"/>
    </row>
    <row r="4" spans="1:12" s="42" customFormat="1" ht="13.5" x14ac:dyDescent="0.25">
      <c r="A4" s="38" t="s">
        <v>1</v>
      </c>
      <c r="B4" s="38" t="s">
        <v>2</v>
      </c>
      <c r="C4" s="39" t="s">
        <v>3</v>
      </c>
      <c r="D4" s="40" t="s">
        <v>121</v>
      </c>
      <c r="E4" s="41" t="s">
        <v>4</v>
      </c>
      <c r="F4" s="41" t="s">
        <v>5</v>
      </c>
      <c r="G4" s="41" t="s">
        <v>6</v>
      </c>
    </row>
    <row r="5" spans="1:12" s="5" customFormat="1" ht="13.5" x14ac:dyDescent="0.25">
      <c r="A5" s="20" t="s">
        <v>124</v>
      </c>
      <c r="B5" s="21" t="s">
        <v>123</v>
      </c>
      <c r="C5" s="21"/>
      <c r="D5" s="21"/>
      <c r="E5" s="22"/>
      <c r="F5" s="22"/>
      <c r="G5" s="22"/>
    </row>
    <row r="6" spans="1:12" ht="27" x14ac:dyDescent="0.3">
      <c r="A6" s="23">
        <v>1</v>
      </c>
      <c r="B6" s="24" t="s">
        <v>7</v>
      </c>
      <c r="C6" s="25" t="s">
        <v>8</v>
      </c>
      <c r="D6" s="26" t="s">
        <v>9</v>
      </c>
      <c r="E6" s="27">
        <v>73</v>
      </c>
      <c r="F6" s="27">
        <v>0</v>
      </c>
      <c r="G6" s="27">
        <f>ROUND(E6*F6,2)</f>
        <v>0</v>
      </c>
    </row>
    <row r="7" spans="1:12" ht="39.75" x14ac:dyDescent="0.3">
      <c r="A7" s="23">
        <v>2</v>
      </c>
      <c r="B7" s="24" t="s">
        <v>10</v>
      </c>
      <c r="C7" s="25" t="s">
        <v>11</v>
      </c>
      <c r="D7" s="26" t="s">
        <v>9</v>
      </c>
      <c r="E7" s="27">
        <v>73.5</v>
      </c>
      <c r="F7" s="27">
        <v>0</v>
      </c>
      <c r="G7" s="27">
        <f t="shared" ref="G7:G18" si="0">ROUND(E7*F7,2)</f>
        <v>0</v>
      </c>
    </row>
    <row r="8" spans="1:12" ht="39.75" x14ac:dyDescent="0.3">
      <c r="A8" s="23">
        <v>3</v>
      </c>
      <c r="B8" s="24" t="s">
        <v>10</v>
      </c>
      <c r="C8" s="25" t="s">
        <v>12</v>
      </c>
      <c r="D8" s="26" t="s">
        <v>9</v>
      </c>
      <c r="E8" s="27">
        <v>60.5</v>
      </c>
      <c r="F8" s="27">
        <v>0</v>
      </c>
      <c r="G8" s="27">
        <f t="shared" si="0"/>
        <v>0</v>
      </c>
    </row>
    <row r="9" spans="1:12" ht="39.75" x14ac:dyDescent="0.3">
      <c r="A9" s="23">
        <v>4</v>
      </c>
      <c r="B9" s="24" t="s">
        <v>10</v>
      </c>
      <c r="C9" s="25" t="s">
        <v>13</v>
      </c>
      <c r="D9" s="26" t="s">
        <v>9</v>
      </c>
      <c r="E9" s="27">
        <v>7</v>
      </c>
      <c r="F9" s="27">
        <v>0</v>
      </c>
      <c r="G9" s="27">
        <f t="shared" si="0"/>
        <v>0</v>
      </c>
    </row>
    <row r="10" spans="1:12" ht="65.25" x14ac:dyDescent="0.3">
      <c r="A10" s="23">
        <v>5</v>
      </c>
      <c r="B10" s="24" t="s">
        <v>10</v>
      </c>
      <c r="C10" s="25" t="s">
        <v>14</v>
      </c>
      <c r="D10" s="26" t="s">
        <v>15</v>
      </c>
      <c r="E10" s="27">
        <v>295.8</v>
      </c>
      <c r="F10" s="27">
        <v>0</v>
      </c>
      <c r="G10" s="27">
        <f t="shared" si="0"/>
        <v>0</v>
      </c>
      <c r="L10" s="8"/>
    </row>
    <row r="11" spans="1:12" ht="31.5" customHeight="1" x14ac:dyDescent="0.3">
      <c r="A11" s="23">
        <v>6</v>
      </c>
      <c r="B11" s="24" t="s">
        <v>10</v>
      </c>
      <c r="C11" s="25" t="s">
        <v>16</v>
      </c>
      <c r="D11" s="26" t="s">
        <v>17</v>
      </c>
      <c r="E11" s="27">
        <v>11.234999999999999</v>
      </c>
      <c r="F11" s="27">
        <v>0</v>
      </c>
      <c r="G11" s="27">
        <f t="shared" si="0"/>
        <v>0</v>
      </c>
    </row>
    <row r="12" spans="1:12" ht="39.75" x14ac:dyDescent="0.3">
      <c r="A12" s="23">
        <v>7</v>
      </c>
      <c r="B12" s="24" t="s">
        <v>10</v>
      </c>
      <c r="C12" s="25" t="s">
        <v>18</v>
      </c>
      <c r="D12" s="26" t="s">
        <v>15</v>
      </c>
      <c r="E12" s="27">
        <v>53.6</v>
      </c>
      <c r="F12" s="27">
        <v>0</v>
      </c>
      <c r="G12" s="27">
        <f t="shared" si="0"/>
        <v>0</v>
      </c>
    </row>
    <row r="13" spans="1:12" ht="39.75" x14ac:dyDescent="0.3">
      <c r="A13" s="23">
        <v>8</v>
      </c>
      <c r="B13" s="24" t="s">
        <v>10</v>
      </c>
      <c r="C13" s="25" t="s">
        <v>19</v>
      </c>
      <c r="D13" s="26" t="s">
        <v>15</v>
      </c>
      <c r="E13" s="27">
        <v>144.25</v>
      </c>
      <c r="F13" s="27">
        <v>0</v>
      </c>
      <c r="G13" s="27">
        <f t="shared" si="0"/>
        <v>0</v>
      </c>
    </row>
    <row r="14" spans="1:12" ht="27" x14ac:dyDescent="0.3">
      <c r="A14" s="23">
        <v>9</v>
      </c>
      <c r="B14" s="24" t="s">
        <v>10</v>
      </c>
      <c r="C14" s="25" t="s">
        <v>20</v>
      </c>
      <c r="D14" s="26" t="s">
        <v>21</v>
      </c>
      <c r="E14" s="27">
        <v>6</v>
      </c>
      <c r="F14" s="27">
        <v>0</v>
      </c>
      <c r="G14" s="27">
        <f t="shared" si="0"/>
        <v>0</v>
      </c>
    </row>
    <row r="15" spans="1:12" ht="27" x14ac:dyDescent="0.3">
      <c r="A15" s="23">
        <v>10</v>
      </c>
      <c r="B15" s="24" t="s">
        <v>10</v>
      </c>
      <c r="C15" s="25" t="s">
        <v>22</v>
      </c>
      <c r="D15" s="26" t="s">
        <v>21</v>
      </c>
      <c r="E15" s="27">
        <v>1</v>
      </c>
      <c r="F15" s="27">
        <v>0</v>
      </c>
      <c r="G15" s="27">
        <f t="shared" si="0"/>
        <v>0</v>
      </c>
    </row>
    <row r="16" spans="1:12" ht="39.75" x14ac:dyDescent="0.3">
      <c r="A16" s="23">
        <v>11</v>
      </c>
      <c r="B16" s="24" t="s">
        <v>10</v>
      </c>
      <c r="C16" s="25" t="s">
        <v>145</v>
      </c>
      <c r="D16" s="26" t="s">
        <v>21</v>
      </c>
      <c r="E16" s="27">
        <v>16</v>
      </c>
      <c r="F16" s="27">
        <v>0</v>
      </c>
      <c r="G16" s="27">
        <f t="shared" si="0"/>
        <v>0</v>
      </c>
    </row>
    <row r="17" spans="1:7" ht="29.25" customHeight="1" x14ac:dyDescent="0.3">
      <c r="A17" s="23">
        <v>12</v>
      </c>
      <c r="B17" s="24" t="s">
        <v>10</v>
      </c>
      <c r="C17" s="25" t="s">
        <v>23</v>
      </c>
      <c r="D17" s="26" t="s">
        <v>24</v>
      </c>
      <c r="E17" s="27">
        <v>4</v>
      </c>
      <c r="F17" s="27">
        <v>0</v>
      </c>
      <c r="G17" s="27">
        <f t="shared" si="0"/>
        <v>0</v>
      </c>
    </row>
    <row r="18" spans="1:7" ht="27" x14ac:dyDescent="0.3">
      <c r="A18" s="23">
        <v>13</v>
      </c>
      <c r="B18" s="24" t="s">
        <v>10</v>
      </c>
      <c r="C18" s="25" t="s">
        <v>25</v>
      </c>
      <c r="D18" s="26" t="s">
        <v>21</v>
      </c>
      <c r="E18" s="27">
        <v>28</v>
      </c>
      <c r="F18" s="27">
        <v>0</v>
      </c>
      <c r="G18" s="27">
        <f t="shared" si="0"/>
        <v>0</v>
      </c>
    </row>
    <row r="19" spans="1:7" s="3" customFormat="1" x14ac:dyDescent="0.3">
      <c r="A19" s="20" t="s">
        <v>125</v>
      </c>
      <c r="B19" s="21" t="s">
        <v>126</v>
      </c>
      <c r="C19" s="21"/>
      <c r="D19" s="21"/>
      <c r="E19" s="22"/>
      <c r="F19" s="22"/>
      <c r="G19" s="22"/>
    </row>
    <row r="20" spans="1:7" ht="27" x14ac:dyDescent="0.3">
      <c r="A20" s="23">
        <v>14</v>
      </c>
      <c r="B20" s="24" t="s">
        <v>26</v>
      </c>
      <c r="C20" s="25" t="s">
        <v>27</v>
      </c>
      <c r="D20" s="26" t="s">
        <v>17</v>
      </c>
      <c r="E20" s="27">
        <v>206.96</v>
      </c>
      <c r="F20" s="27">
        <v>0</v>
      </c>
      <c r="G20" s="27">
        <f t="shared" ref="G20:G21" si="1">ROUND(E20*F20,2)</f>
        <v>0</v>
      </c>
    </row>
    <row r="21" spans="1:7" ht="52.5" x14ac:dyDescent="0.3">
      <c r="A21" s="23">
        <v>15</v>
      </c>
      <c r="B21" s="24" t="s">
        <v>28</v>
      </c>
      <c r="C21" s="25" t="s">
        <v>29</v>
      </c>
      <c r="D21" s="26" t="s">
        <v>15</v>
      </c>
      <c r="E21" s="27">
        <v>440.81</v>
      </c>
      <c r="F21" s="27">
        <v>0</v>
      </c>
      <c r="G21" s="27">
        <f t="shared" si="1"/>
        <v>0</v>
      </c>
    </row>
    <row r="22" spans="1:7" s="3" customFormat="1" x14ac:dyDescent="0.3">
      <c r="A22" s="20" t="s">
        <v>127</v>
      </c>
      <c r="B22" s="21" t="s">
        <v>128</v>
      </c>
      <c r="C22" s="21"/>
      <c r="D22" s="21"/>
      <c r="E22" s="22"/>
      <c r="F22" s="22"/>
      <c r="G22" s="22"/>
    </row>
    <row r="23" spans="1:7" ht="39.75" x14ac:dyDescent="0.3">
      <c r="A23" s="23">
        <v>16</v>
      </c>
      <c r="B23" s="24" t="s">
        <v>30</v>
      </c>
      <c r="C23" s="25" t="s">
        <v>31</v>
      </c>
      <c r="D23" s="26" t="s">
        <v>15</v>
      </c>
      <c r="E23" s="27">
        <v>177.86</v>
      </c>
      <c r="F23" s="27">
        <v>0</v>
      </c>
      <c r="G23" s="27">
        <f t="shared" ref="G23:G35" si="2">ROUND(E23*F23,2)</f>
        <v>0</v>
      </c>
    </row>
    <row r="24" spans="1:7" ht="39.75" x14ac:dyDescent="0.3">
      <c r="A24" s="23">
        <v>17</v>
      </c>
      <c r="B24" s="24" t="s">
        <v>30</v>
      </c>
      <c r="C24" s="25" t="s">
        <v>32</v>
      </c>
      <c r="D24" s="26" t="s">
        <v>15</v>
      </c>
      <c r="E24" s="27">
        <v>33.950000000000003</v>
      </c>
      <c r="F24" s="27">
        <v>0</v>
      </c>
      <c r="G24" s="27">
        <f t="shared" si="2"/>
        <v>0</v>
      </c>
    </row>
    <row r="25" spans="1:7" ht="52.5" x14ac:dyDescent="0.3">
      <c r="A25" s="23">
        <v>18</v>
      </c>
      <c r="B25" s="24" t="s">
        <v>33</v>
      </c>
      <c r="C25" s="25" t="s">
        <v>34</v>
      </c>
      <c r="D25" s="26" t="s">
        <v>15</v>
      </c>
      <c r="E25" s="27">
        <v>211.81</v>
      </c>
      <c r="F25" s="27">
        <v>0</v>
      </c>
      <c r="G25" s="27">
        <f t="shared" si="2"/>
        <v>0</v>
      </c>
    </row>
    <row r="26" spans="1:7" ht="39.75" x14ac:dyDescent="0.3">
      <c r="A26" s="23">
        <v>19</v>
      </c>
      <c r="B26" s="24" t="s">
        <v>33</v>
      </c>
      <c r="C26" s="25" t="s">
        <v>35</v>
      </c>
      <c r="D26" s="26" t="s">
        <v>15</v>
      </c>
      <c r="E26" s="27">
        <v>33.950000000000003</v>
      </c>
      <c r="F26" s="27">
        <v>0</v>
      </c>
      <c r="G26" s="27">
        <f t="shared" si="2"/>
        <v>0</v>
      </c>
    </row>
    <row r="27" spans="1:7" ht="52.5" x14ac:dyDescent="0.3">
      <c r="A27" s="23">
        <v>20</v>
      </c>
      <c r="B27" s="24" t="s">
        <v>33</v>
      </c>
      <c r="C27" s="25" t="s">
        <v>36</v>
      </c>
      <c r="D27" s="26" t="s">
        <v>15</v>
      </c>
      <c r="E27" s="27">
        <v>128.21</v>
      </c>
      <c r="F27" s="27">
        <v>0</v>
      </c>
      <c r="G27" s="27">
        <f t="shared" si="2"/>
        <v>0</v>
      </c>
    </row>
    <row r="28" spans="1:7" ht="52.5" x14ac:dyDescent="0.3">
      <c r="A28" s="23">
        <v>21</v>
      </c>
      <c r="B28" s="24" t="s">
        <v>33</v>
      </c>
      <c r="C28" s="25" t="s">
        <v>37</v>
      </c>
      <c r="D28" s="26" t="s">
        <v>15</v>
      </c>
      <c r="E28" s="27">
        <v>6.3</v>
      </c>
      <c r="F28" s="27">
        <v>0</v>
      </c>
      <c r="G28" s="27">
        <f t="shared" si="2"/>
        <v>0</v>
      </c>
    </row>
    <row r="29" spans="1:7" ht="52.5" x14ac:dyDescent="0.3">
      <c r="A29" s="23">
        <v>22</v>
      </c>
      <c r="B29" s="24" t="s">
        <v>33</v>
      </c>
      <c r="C29" s="25" t="s">
        <v>38</v>
      </c>
      <c r="D29" s="26" t="s">
        <v>15</v>
      </c>
      <c r="E29" s="27">
        <v>20.37</v>
      </c>
      <c r="F29" s="27">
        <v>0</v>
      </c>
      <c r="G29" s="27">
        <f t="shared" si="2"/>
        <v>0</v>
      </c>
    </row>
    <row r="30" spans="1:7" ht="52.5" x14ac:dyDescent="0.3">
      <c r="A30" s="23">
        <v>23</v>
      </c>
      <c r="B30" s="24" t="s">
        <v>33</v>
      </c>
      <c r="C30" s="25" t="s">
        <v>39</v>
      </c>
      <c r="D30" s="26" t="s">
        <v>15</v>
      </c>
      <c r="E30" s="27">
        <v>33.950000000000003</v>
      </c>
      <c r="F30" s="27">
        <v>0</v>
      </c>
      <c r="G30" s="27">
        <f t="shared" si="2"/>
        <v>0</v>
      </c>
    </row>
    <row r="31" spans="1:7" ht="52.5" x14ac:dyDescent="0.3">
      <c r="A31" s="23">
        <v>24</v>
      </c>
      <c r="B31" s="24" t="s">
        <v>33</v>
      </c>
      <c r="C31" s="25" t="s">
        <v>40</v>
      </c>
      <c r="D31" s="26" t="s">
        <v>15</v>
      </c>
      <c r="E31" s="27">
        <v>47.91</v>
      </c>
      <c r="F31" s="27">
        <v>0</v>
      </c>
      <c r="G31" s="27">
        <f t="shared" si="2"/>
        <v>0</v>
      </c>
    </row>
    <row r="32" spans="1:7" ht="39.75" x14ac:dyDescent="0.3">
      <c r="A32" s="23">
        <v>25</v>
      </c>
      <c r="B32" s="24" t="s">
        <v>41</v>
      </c>
      <c r="C32" s="25" t="s">
        <v>42</v>
      </c>
      <c r="D32" s="26" t="s">
        <v>15</v>
      </c>
      <c r="E32" s="27">
        <v>71.290000000000006</v>
      </c>
      <c r="F32" s="27">
        <v>0</v>
      </c>
      <c r="G32" s="27">
        <f t="shared" si="2"/>
        <v>0</v>
      </c>
    </row>
    <row r="33" spans="1:7" ht="27" x14ac:dyDescent="0.3">
      <c r="A33" s="23">
        <v>26</v>
      </c>
      <c r="B33" s="24" t="s">
        <v>43</v>
      </c>
      <c r="C33" s="25" t="s">
        <v>44</v>
      </c>
      <c r="D33" s="26" t="s">
        <v>45</v>
      </c>
      <c r="E33" s="27">
        <v>15.202999999999999</v>
      </c>
      <c r="F33" s="27">
        <v>0</v>
      </c>
      <c r="G33" s="27">
        <f t="shared" si="2"/>
        <v>0</v>
      </c>
    </row>
    <row r="34" spans="1:7" ht="39.75" x14ac:dyDescent="0.3">
      <c r="A34" s="23">
        <v>27</v>
      </c>
      <c r="B34" s="24" t="s">
        <v>41</v>
      </c>
      <c r="C34" s="25" t="s">
        <v>46</v>
      </c>
      <c r="D34" s="26" t="s">
        <v>15</v>
      </c>
      <c r="E34" s="27">
        <v>128.21</v>
      </c>
      <c r="F34" s="27">
        <v>0</v>
      </c>
      <c r="G34" s="27">
        <f t="shared" si="2"/>
        <v>0</v>
      </c>
    </row>
    <row r="35" spans="1:7" ht="27" x14ac:dyDescent="0.3">
      <c r="A35" s="23">
        <v>28</v>
      </c>
      <c r="B35" s="24" t="s">
        <v>47</v>
      </c>
      <c r="C35" s="25" t="s">
        <v>48</v>
      </c>
      <c r="D35" s="26" t="s">
        <v>15</v>
      </c>
      <c r="E35" s="27">
        <v>128.21</v>
      </c>
      <c r="F35" s="27">
        <v>0</v>
      </c>
      <c r="G35" s="27">
        <f t="shared" si="2"/>
        <v>0</v>
      </c>
    </row>
    <row r="36" spans="1:7" s="3" customFormat="1" x14ac:dyDescent="0.3">
      <c r="A36" s="20" t="s">
        <v>130</v>
      </c>
      <c r="B36" s="21" t="s">
        <v>129</v>
      </c>
      <c r="C36" s="21"/>
      <c r="D36" s="21"/>
      <c r="E36" s="22"/>
      <c r="F36" s="22"/>
      <c r="G36" s="22"/>
    </row>
    <row r="37" spans="1:7" x14ac:dyDescent="0.3">
      <c r="A37" s="23">
        <v>29</v>
      </c>
      <c r="B37" s="24" t="s">
        <v>49</v>
      </c>
      <c r="C37" s="25" t="s">
        <v>50</v>
      </c>
      <c r="D37" s="26" t="s">
        <v>21</v>
      </c>
      <c r="E37" s="27">
        <v>2</v>
      </c>
      <c r="F37" s="27">
        <v>0</v>
      </c>
      <c r="G37" s="27">
        <f t="shared" ref="G37:G39" si="3">ROUND(E37*F37,2)</f>
        <v>0</v>
      </c>
    </row>
    <row r="38" spans="1:7" x14ac:dyDescent="0.3">
      <c r="A38" s="23">
        <v>30</v>
      </c>
      <c r="B38" s="24" t="s">
        <v>49</v>
      </c>
      <c r="C38" s="25" t="s">
        <v>51</v>
      </c>
      <c r="D38" s="26" t="s">
        <v>21</v>
      </c>
      <c r="E38" s="27">
        <v>2</v>
      </c>
      <c r="F38" s="27">
        <v>0</v>
      </c>
      <c r="G38" s="27">
        <f t="shared" si="3"/>
        <v>0</v>
      </c>
    </row>
    <row r="39" spans="1:7" ht="27" x14ac:dyDescent="0.3">
      <c r="A39" s="23">
        <v>31</v>
      </c>
      <c r="B39" s="24" t="s">
        <v>49</v>
      </c>
      <c r="C39" s="25" t="s">
        <v>52</v>
      </c>
      <c r="D39" s="26" t="s">
        <v>21</v>
      </c>
      <c r="E39" s="27">
        <v>4</v>
      </c>
      <c r="F39" s="27">
        <v>0</v>
      </c>
      <c r="G39" s="27">
        <f t="shared" si="3"/>
        <v>0</v>
      </c>
    </row>
    <row r="40" spans="1:7" ht="16.5" customHeight="1" x14ac:dyDescent="0.3">
      <c r="A40" s="20" t="s">
        <v>131</v>
      </c>
      <c r="B40" s="28" t="s">
        <v>132</v>
      </c>
      <c r="C40" s="28"/>
      <c r="D40" s="28"/>
      <c r="E40" s="27"/>
      <c r="F40" s="27"/>
      <c r="G40" s="27"/>
    </row>
    <row r="41" spans="1:7" ht="39.75" x14ac:dyDescent="0.3">
      <c r="A41" s="23">
        <v>32</v>
      </c>
      <c r="B41" s="24" t="s">
        <v>53</v>
      </c>
      <c r="C41" s="25" t="s">
        <v>54</v>
      </c>
      <c r="D41" s="26" t="s">
        <v>9</v>
      </c>
      <c r="E41" s="27">
        <v>78.38</v>
      </c>
      <c r="F41" s="27">
        <v>0</v>
      </c>
      <c r="G41" s="27">
        <f t="shared" ref="G41:G46" si="4">ROUND(E41*F41,2)</f>
        <v>0</v>
      </c>
    </row>
    <row r="42" spans="1:7" ht="39.75" x14ac:dyDescent="0.3">
      <c r="A42" s="23">
        <v>33</v>
      </c>
      <c r="B42" s="24" t="s">
        <v>55</v>
      </c>
      <c r="C42" s="25" t="s">
        <v>56</v>
      </c>
      <c r="D42" s="26" t="s">
        <v>9</v>
      </c>
      <c r="E42" s="27">
        <v>31.65</v>
      </c>
      <c r="F42" s="27">
        <v>0</v>
      </c>
      <c r="G42" s="27">
        <f t="shared" si="4"/>
        <v>0</v>
      </c>
    </row>
    <row r="43" spans="1:7" ht="39.75" x14ac:dyDescent="0.3">
      <c r="A43" s="23">
        <v>34</v>
      </c>
      <c r="B43" s="24" t="s">
        <v>57</v>
      </c>
      <c r="C43" s="25" t="s">
        <v>58</v>
      </c>
      <c r="D43" s="26" t="s">
        <v>9</v>
      </c>
      <c r="E43" s="27">
        <v>45</v>
      </c>
      <c r="F43" s="27">
        <v>0</v>
      </c>
      <c r="G43" s="27">
        <f t="shared" si="4"/>
        <v>0</v>
      </c>
    </row>
    <row r="44" spans="1:7" ht="39.75" x14ac:dyDescent="0.3">
      <c r="A44" s="23">
        <v>35</v>
      </c>
      <c r="B44" s="24" t="s">
        <v>55</v>
      </c>
      <c r="C44" s="25" t="s">
        <v>59</v>
      </c>
      <c r="D44" s="26" t="s">
        <v>9</v>
      </c>
      <c r="E44" s="27">
        <v>19</v>
      </c>
      <c r="F44" s="27">
        <v>0</v>
      </c>
      <c r="G44" s="27">
        <f t="shared" si="4"/>
        <v>0</v>
      </c>
    </row>
    <row r="45" spans="1:7" ht="39.75" x14ac:dyDescent="0.3">
      <c r="A45" s="23">
        <v>36</v>
      </c>
      <c r="B45" s="24" t="s">
        <v>60</v>
      </c>
      <c r="C45" s="25" t="s">
        <v>61</v>
      </c>
      <c r="D45" s="26" t="s">
        <v>9</v>
      </c>
      <c r="E45" s="27">
        <v>89</v>
      </c>
      <c r="F45" s="27">
        <v>0</v>
      </c>
      <c r="G45" s="27">
        <f t="shared" si="4"/>
        <v>0</v>
      </c>
    </row>
    <row r="46" spans="1:7" ht="39.75" x14ac:dyDescent="0.3">
      <c r="A46" s="23">
        <v>37</v>
      </c>
      <c r="B46" s="24" t="s">
        <v>53</v>
      </c>
      <c r="C46" s="25" t="s">
        <v>62</v>
      </c>
      <c r="D46" s="26" t="s">
        <v>9</v>
      </c>
      <c r="E46" s="27">
        <v>10</v>
      </c>
      <c r="F46" s="27">
        <v>0</v>
      </c>
      <c r="G46" s="27">
        <f t="shared" si="4"/>
        <v>0</v>
      </c>
    </row>
    <row r="47" spans="1:7" x14ac:dyDescent="0.3">
      <c r="A47" s="20" t="s">
        <v>133</v>
      </c>
      <c r="B47" s="21" t="s">
        <v>134</v>
      </c>
      <c r="C47" s="21"/>
      <c r="D47" s="21"/>
      <c r="E47" s="27"/>
      <c r="F47" s="27"/>
      <c r="G47" s="27"/>
    </row>
    <row r="48" spans="1:7" ht="39.75" x14ac:dyDescent="0.3">
      <c r="A48" s="23">
        <v>38</v>
      </c>
      <c r="B48" s="24" t="s">
        <v>41</v>
      </c>
      <c r="C48" s="25" t="s">
        <v>63</v>
      </c>
      <c r="D48" s="26" t="s">
        <v>15</v>
      </c>
      <c r="E48" s="27">
        <v>190.11</v>
      </c>
      <c r="F48" s="27">
        <v>0</v>
      </c>
      <c r="G48" s="27">
        <f t="shared" ref="G48:G58" si="5">ROUND(E48*F48,2)</f>
        <v>0</v>
      </c>
    </row>
    <row r="49" spans="1:7" ht="39.75" x14ac:dyDescent="0.3">
      <c r="A49" s="23">
        <v>39</v>
      </c>
      <c r="B49" s="24" t="s">
        <v>41</v>
      </c>
      <c r="C49" s="25" t="s">
        <v>64</v>
      </c>
      <c r="D49" s="26" t="s">
        <v>15</v>
      </c>
      <c r="E49" s="27">
        <v>6.3</v>
      </c>
      <c r="F49" s="27">
        <v>0</v>
      </c>
      <c r="G49" s="27">
        <f t="shared" si="5"/>
        <v>0</v>
      </c>
    </row>
    <row r="50" spans="1:7" ht="39.75" x14ac:dyDescent="0.3">
      <c r="A50" s="23">
        <v>40</v>
      </c>
      <c r="B50" s="24" t="s">
        <v>41</v>
      </c>
      <c r="C50" s="25" t="s">
        <v>65</v>
      </c>
      <c r="D50" s="26" t="s">
        <v>15</v>
      </c>
      <c r="E50" s="27">
        <v>112.52</v>
      </c>
      <c r="F50" s="27">
        <v>0</v>
      </c>
      <c r="G50" s="27">
        <f t="shared" si="5"/>
        <v>0</v>
      </c>
    </row>
    <row r="51" spans="1:7" ht="27" x14ac:dyDescent="0.3">
      <c r="A51" s="23">
        <v>41</v>
      </c>
      <c r="B51" s="24" t="s">
        <v>43</v>
      </c>
      <c r="C51" s="25" t="s">
        <v>66</v>
      </c>
      <c r="D51" s="26" t="s">
        <v>15</v>
      </c>
      <c r="E51" s="27">
        <v>6.3</v>
      </c>
      <c r="F51" s="27">
        <v>0</v>
      </c>
      <c r="G51" s="27">
        <f t="shared" si="5"/>
        <v>0</v>
      </c>
    </row>
    <row r="52" spans="1:7" ht="27" x14ac:dyDescent="0.3">
      <c r="A52" s="23">
        <v>42</v>
      </c>
      <c r="B52" s="24" t="s">
        <v>43</v>
      </c>
      <c r="C52" s="25" t="s">
        <v>67</v>
      </c>
      <c r="D52" s="26" t="s">
        <v>15</v>
      </c>
      <c r="E52" s="27">
        <v>130.21</v>
      </c>
      <c r="F52" s="27">
        <v>0</v>
      </c>
      <c r="G52" s="27">
        <f t="shared" si="5"/>
        <v>0</v>
      </c>
    </row>
    <row r="53" spans="1:7" ht="27" x14ac:dyDescent="0.3">
      <c r="A53" s="23">
        <v>43</v>
      </c>
      <c r="B53" s="24" t="s">
        <v>68</v>
      </c>
      <c r="C53" s="25" t="s">
        <v>69</v>
      </c>
      <c r="D53" s="26" t="s">
        <v>15</v>
      </c>
      <c r="E53" s="27">
        <v>190.11</v>
      </c>
      <c r="F53" s="27">
        <v>0</v>
      </c>
      <c r="G53" s="27">
        <f t="shared" si="5"/>
        <v>0</v>
      </c>
    </row>
    <row r="54" spans="1:7" ht="39.75" x14ac:dyDescent="0.3">
      <c r="A54" s="23">
        <v>44</v>
      </c>
      <c r="B54" s="24" t="s">
        <v>70</v>
      </c>
      <c r="C54" s="25" t="s">
        <v>71</v>
      </c>
      <c r="D54" s="26" t="s">
        <v>15</v>
      </c>
      <c r="E54" s="27">
        <v>200.12</v>
      </c>
      <c r="F54" s="27">
        <v>0</v>
      </c>
      <c r="G54" s="27">
        <f t="shared" si="5"/>
        <v>0</v>
      </c>
    </row>
    <row r="55" spans="1:7" ht="27" x14ac:dyDescent="0.3">
      <c r="A55" s="23">
        <v>45</v>
      </c>
      <c r="B55" s="24" t="s">
        <v>72</v>
      </c>
      <c r="C55" s="25" t="s">
        <v>73</v>
      </c>
      <c r="D55" s="26" t="s">
        <v>15</v>
      </c>
      <c r="E55" s="27">
        <v>13.96</v>
      </c>
      <c r="F55" s="27">
        <v>0</v>
      </c>
      <c r="G55" s="27">
        <f t="shared" si="5"/>
        <v>0</v>
      </c>
    </row>
    <row r="56" spans="1:7" ht="27" x14ac:dyDescent="0.3">
      <c r="A56" s="23">
        <v>46</v>
      </c>
      <c r="B56" s="24" t="s">
        <v>30</v>
      </c>
      <c r="C56" s="25" t="s">
        <v>74</v>
      </c>
      <c r="D56" s="26" t="s">
        <v>15</v>
      </c>
      <c r="E56" s="27">
        <v>10</v>
      </c>
      <c r="F56" s="27">
        <v>0</v>
      </c>
      <c r="G56" s="27">
        <f t="shared" si="5"/>
        <v>0</v>
      </c>
    </row>
    <row r="57" spans="1:7" ht="39.75" x14ac:dyDescent="0.3">
      <c r="A57" s="23">
        <v>47</v>
      </c>
      <c r="B57" s="24" t="s">
        <v>72</v>
      </c>
      <c r="C57" s="25" t="s">
        <v>75</v>
      </c>
      <c r="D57" s="26" t="s">
        <v>15</v>
      </c>
      <c r="E57" s="27">
        <v>43.95</v>
      </c>
      <c r="F57" s="27">
        <v>0</v>
      </c>
      <c r="G57" s="27">
        <f t="shared" si="5"/>
        <v>0</v>
      </c>
    </row>
    <row r="58" spans="1:7" ht="27" x14ac:dyDescent="0.3">
      <c r="A58" s="23">
        <v>48</v>
      </c>
      <c r="B58" s="24" t="s">
        <v>72</v>
      </c>
      <c r="C58" s="25" t="s">
        <v>76</v>
      </c>
      <c r="D58" s="26" t="s">
        <v>15</v>
      </c>
      <c r="E58" s="27">
        <v>33.950000000000003</v>
      </c>
      <c r="F58" s="27">
        <v>0</v>
      </c>
      <c r="G58" s="27">
        <f t="shared" si="5"/>
        <v>0</v>
      </c>
    </row>
    <row r="59" spans="1:7" s="3" customFormat="1" x14ac:dyDescent="0.3">
      <c r="A59" s="20" t="s">
        <v>136</v>
      </c>
      <c r="B59" s="21" t="s">
        <v>135</v>
      </c>
      <c r="C59" s="21"/>
      <c r="D59" s="21"/>
      <c r="E59" s="22"/>
      <c r="F59" s="22"/>
      <c r="G59" s="22"/>
    </row>
    <row r="60" spans="1:7" ht="27" x14ac:dyDescent="0.3">
      <c r="A60" s="23">
        <v>49</v>
      </c>
      <c r="B60" s="24" t="s">
        <v>77</v>
      </c>
      <c r="C60" s="25" t="s">
        <v>78</v>
      </c>
      <c r="D60" s="26" t="s">
        <v>21</v>
      </c>
      <c r="E60" s="27">
        <v>2</v>
      </c>
      <c r="F60" s="27">
        <v>0</v>
      </c>
      <c r="G60" s="27">
        <f t="shared" ref="G60:G64" si="6">ROUND(E60*F60,2)</f>
        <v>0</v>
      </c>
    </row>
    <row r="61" spans="1:7" x14ac:dyDescent="0.3">
      <c r="A61" s="23">
        <v>50</v>
      </c>
      <c r="B61" s="24" t="s">
        <v>77</v>
      </c>
      <c r="C61" s="25" t="s">
        <v>79</v>
      </c>
      <c r="D61" s="26" t="s">
        <v>21</v>
      </c>
      <c r="E61" s="27">
        <v>1</v>
      </c>
      <c r="F61" s="27">
        <v>0</v>
      </c>
      <c r="G61" s="27">
        <f t="shared" si="6"/>
        <v>0</v>
      </c>
    </row>
    <row r="62" spans="1:7" ht="39.75" x14ac:dyDescent="0.3">
      <c r="A62" s="23">
        <v>51</v>
      </c>
      <c r="B62" s="24" t="s">
        <v>80</v>
      </c>
      <c r="C62" s="25" t="s">
        <v>81</v>
      </c>
      <c r="D62" s="26" t="s">
        <v>15</v>
      </c>
      <c r="E62" s="27">
        <v>7.92</v>
      </c>
      <c r="F62" s="27">
        <v>0</v>
      </c>
      <c r="G62" s="27">
        <f t="shared" si="6"/>
        <v>0</v>
      </c>
    </row>
    <row r="63" spans="1:7" ht="39.75" x14ac:dyDescent="0.3">
      <c r="A63" s="23">
        <v>52</v>
      </c>
      <c r="B63" s="24" t="s">
        <v>80</v>
      </c>
      <c r="C63" s="25" t="s">
        <v>82</v>
      </c>
      <c r="D63" s="26" t="s">
        <v>15</v>
      </c>
      <c r="E63" s="27">
        <v>1.45</v>
      </c>
      <c r="F63" s="27">
        <v>0</v>
      </c>
      <c r="G63" s="27">
        <f t="shared" si="6"/>
        <v>0</v>
      </c>
    </row>
    <row r="64" spans="1:7" ht="39.75" x14ac:dyDescent="0.3">
      <c r="A64" s="23">
        <v>53</v>
      </c>
      <c r="B64" s="24" t="s">
        <v>80</v>
      </c>
      <c r="C64" s="25" t="s">
        <v>83</v>
      </c>
      <c r="D64" s="26" t="s">
        <v>15</v>
      </c>
      <c r="E64" s="27">
        <v>4.95</v>
      </c>
      <c r="F64" s="27">
        <v>0</v>
      </c>
      <c r="G64" s="27">
        <f t="shared" si="6"/>
        <v>0</v>
      </c>
    </row>
    <row r="65" spans="1:7" x14ac:dyDescent="0.3">
      <c r="A65" s="23"/>
      <c r="B65" s="24"/>
      <c r="C65" s="29" t="s">
        <v>138</v>
      </c>
      <c r="D65" s="30"/>
      <c r="E65" s="22"/>
      <c r="F65" s="22"/>
      <c r="G65" s="22">
        <f>SUM(G6:G64)</f>
        <v>0</v>
      </c>
    </row>
    <row r="66" spans="1:7" x14ac:dyDescent="0.3">
      <c r="A66" s="8"/>
      <c r="C66" s="11"/>
      <c r="D66" s="12"/>
      <c r="E66" s="13"/>
      <c r="F66" s="13"/>
      <c r="G66" s="13"/>
    </row>
    <row r="67" spans="1:7" x14ac:dyDescent="0.3">
      <c r="A67" s="8"/>
      <c r="B67" s="15" t="s">
        <v>137</v>
      </c>
      <c r="C67" s="15"/>
      <c r="D67" s="15"/>
      <c r="E67" s="15"/>
      <c r="F67" s="15"/>
      <c r="G67" s="13"/>
    </row>
    <row r="68" spans="1:7" s="42" customFormat="1" ht="13.5" x14ac:dyDescent="0.25">
      <c r="A68" s="38" t="s">
        <v>1</v>
      </c>
      <c r="B68" s="38" t="s">
        <v>2</v>
      </c>
      <c r="C68" s="43" t="s">
        <v>3</v>
      </c>
      <c r="D68" s="40" t="s">
        <v>121</v>
      </c>
      <c r="E68" s="41" t="s">
        <v>4</v>
      </c>
      <c r="F68" s="41" t="s">
        <v>5</v>
      </c>
      <c r="G68" s="41" t="s">
        <v>6</v>
      </c>
    </row>
    <row r="69" spans="1:7" ht="52.5" x14ac:dyDescent="0.3">
      <c r="A69" s="23">
        <v>54</v>
      </c>
      <c r="B69" s="24" t="s">
        <v>84</v>
      </c>
      <c r="C69" s="25" t="s">
        <v>85</v>
      </c>
      <c r="D69" s="26" t="s">
        <v>86</v>
      </c>
      <c r="E69" s="27">
        <v>2</v>
      </c>
      <c r="F69" s="27">
        <v>0</v>
      </c>
      <c r="G69" s="27">
        <f t="shared" ref="G69:G75" si="7">ROUND(E69*F69,2)</f>
        <v>0</v>
      </c>
    </row>
    <row r="70" spans="1:7" ht="52.5" x14ac:dyDescent="0.3">
      <c r="A70" s="23">
        <v>55</v>
      </c>
      <c r="B70" s="24" t="s">
        <v>84</v>
      </c>
      <c r="C70" s="25" t="s">
        <v>87</v>
      </c>
      <c r="D70" s="26" t="s">
        <v>21</v>
      </c>
      <c r="E70" s="27">
        <v>2</v>
      </c>
      <c r="F70" s="27">
        <v>0</v>
      </c>
      <c r="G70" s="27">
        <f t="shared" si="7"/>
        <v>0</v>
      </c>
    </row>
    <row r="71" spans="1:7" x14ac:dyDescent="0.3">
      <c r="A71" s="23">
        <v>56</v>
      </c>
      <c r="B71" s="24" t="s">
        <v>84</v>
      </c>
      <c r="C71" s="25" t="s">
        <v>88</v>
      </c>
      <c r="D71" s="26" t="s">
        <v>9</v>
      </c>
      <c r="E71" s="27">
        <v>6</v>
      </c>
      <c r="F71" s="27">
        <v>0</v>
      </c>
      <c r="G71" s="27">
        <f t="shared" si="7"/>
        <v>0</v>
      </c>
    </row>
    <row r="72" spans="1:7" x14ac:dyDescent="0.3">
      <c r="A72" s="23">
        <v>57</v>
      </c>
      <c r="B72" s="24" t="s">
        <v>84</v>
      </c>
      <c r="C72" s="25" t="s">
        <v>89</v>
      </c>
      <c r="D72" s="26" t="s">
        <v>9</v>
      </c>
      <c r="E72" s="27">
        <v>25</v>
      </c>
      <c r="F72" s="27">
        <v>0</v>
      </c>
      <c r="G72" s="27">
        <f t="shared" si="7"/>
        <v>0</v>
      </c>
    </row>
    <row r="73" spans="1:7" ht="27" x14ac:dyDescent="0.3">
      <c r="A73" s="23">
        <v>58</v>
      </c>
      <c r="B73" s="24" t="s">
        <v>84</v>
      </c>
      <c r="C73" s="25" t="s">
        <v>90</v>
      </c>
      <c r="D73" s="26" t="s">
        <v>24</v>
      </c>
      <c r="E73" s="27">
        <v>1</v>
      </c>
      <c r="F73" s="27">
        <v>0</v>
      </c>
      <c r="G73" s="27">
        <f t="shared" si="7"/>
        <v>0</v>
      </c>
    </row>
    <row r="74" spans="1:7" ht="27" x14ac:dyDescent="0.3">
      <c r="A74" s="23">
        <v>59</v>
      </c>
      <c r="B74" s="24" t="s">
        <v>84</v>
      </c>
      <c r="C74" s="25" t="s">
        <v>91</v>
      </c>
      <c r="D74" s="26" t="s">
        <v>9</v>
      </c>
      <c r="E74" s="27">
        <v>3</v>
      </c>
      <c r="F74" s="27">
        <v>0</v>
      </c>
      <c r="G74" s="27">
        <f t="shared" si="7"/>
        <v>0</v>
      </c>
    </row>
    <row r="75" spans="1:7" ht="27" x14ac:dyDescent="0.3">
      <c r="A75" s="23">
        <v>60</v>
      </c>
      <c r="B75" s="24" t="s">
        <v>84</v>
      </c>
      <c r="C75" s="25" t="s">
        <v>92</v>
      </c>
      <c r="D75" s="26" t="s">
        <v>9</v>
      </c>
      <c r="E75" s="27">
        <v>7</v>
      </c>
      <c r="F75" s="27">
        <v>0</v>
      </c>
      <c r="G75" s="27">
        <f t="shared" si="7"/>
        <v>0</v>
      </c>
    </row>
    <row r="76" spans="1:7" x14ac:dyDescent="0.3">
      <c r="A76" s="23"/>
      <c r="B76" s="24"/>
      <c r="C76" s="29" t="s">
        <v>138</v>
      </c>
      <c r="D76" s="30"/>
      <c r="E76" s="22"/>
      <c r="F76" s="22"/>
      <c r="G76" s="22">
        <f>SUM(G69:G75)</f>
        <v>0</v>
      </c>
    </row>
    <row r="77" spans="1:7" x14ac:dyDescent="0.3">
      <c r="A77" s="33"/>
      <c r="B77" s="34"/>
      <c r="C77" s="35"/>
      <c r="D77" s="36"/>
      <c r="E77" s="37"/>
      <c r="F77" s="37"/>
      <c r="G77" s="37"/>
    </row>
    <row r="78" spans="1:7" x14ac:dyDescent="0.3">
      <c r="A78" s="8"/>
      <c r="C78" s="11"/>
      <c r="D78" s="12"/>
      <c r="E78" s="13"/>
      <c r="F78" s="13"/>
      <c r="G78" s="13"/>
    </row>
    <row r="79" spans="1:7" x14ac:dyDescent="0.3">
      <c r="A79" s="15" t="s">
        <v>139</v>
      </c>
      <c r="B79" s="15"/>
      <c r="C79" s="15"/>
      <c r="D79" s="15"/>
      <c r="E79" s="15"/>
      <c r="F79" s="15"/>
      <c r="G79" s="13"/>
    </row>
    <row r="80" spans="1:7" s="42" customFormat="1" ht="13.5" x14ac:dyDescent="0.25">
      <c r="A80" s="38" t="s">
        <v>1</v>
      </c>
      <c r="B80" s="38" t="s">
        <v>2</v>
      </c>
      <c r="C80" s="43" t="s">
        <v>3</v>
      </c>
      <c r="D80" s="40" t="s">
        <v>121</v>
      </c>
      <c r="E80" s="41" t="s">
        <v>4</v>
      </c>
      <c r="F80" s="41" t="s">
        <v>5</v>
      </c>
      <c r="G80" s="41" t="s">
        <v>6</v>
      </c>
    </row>
    <row r="81" spans="1:7" x14ac:dyDescent="0.3">
      <c r="A81" s="20" t="s">
        <v>124</v>
      </c>
      <c r="B81" s="28" t="s">
        <v>140</v>
      </c>
      <c r="C81" s="28"/>
      <c r="D81" s="28"/>
      <c r="E81" s="27"/>
      <c r="F81" s="27"/>
      <c r="G81" s="27"/>
    </row>
    <row r="82" spans="1:7" ht="27" x14ac:dyDescent="0.3">
      <c r="A82" s="23">
        <v>61</v>
      </c>
      <c r="B82" s="24" t="s">
        <v>93</v>
      </c>
      <c r="C82" s="25" t="s">
        <v>94</v>
      </c>
      <c r="D82" s="26" t="s">
        <v>15</v>
      </c>
      <c r="E82" s="27">
        <v>69</v>
      </c>
      <c r="F82" s="27">
        <v>0</v>
      </c>
      <c r="G82" s="27">
        <f>ROUND(E82*F82,2)</f>
        <v>0</v>
      </c>
    </row>
    <row r="83" spans="1:7" x14ac:dyDescent="0.3">
      <c r="A83" s="23"/>
      <c r="B83" s="24"/>
      <c r="C83" s="29" t="s">
        <v>138</v>
      </c>
      <c r="D83" s="30"/>
      <c r="E83" s="22"/>
      <c r="F83" s="22"/>
      <c r="G83" s="22">
        <f>SUM(G82)</f>
        <v>0</v>
      </c>
    </row>
    <row r="84" spans="1:7" x14ac:dyDescent="0.3">
      <c r="A84" s="8"/>
      <c r="C84" s="16"/>
      <c r="D84" s="14"/>
      <c r="E84" s="10"/>
      <c r="F84" s="10"/>
      <c r="G84" s="10"/>
    </row>
    <row r="85" spans="1:7" x14ac:dyDescent="0.3">
      <c r="A85" s="9" t="s">
        <v>141</v>
      </c>
      <c r="B85" s="9"/>
      <c r="C85" s="9"/>
      <c r="D85" s="9"/>
      <c r="E85" s="9"/>
      <c r="F85" s="9"/>
      <c r="G85" s="10"/>
    </row>
    <row r="86" spans="1:7" s="42" customFormat="1" ht="13.5" x14ac:dyDescent="0.25">
      <c r="A86" s="38" t="s">
        <v>1</v>
      </c>
      <c r="B86" s="38" t="s">
        <v>2</v>
      </c>
      <c r="C86" s="43" t="s">
        <v>3</v>
      </c>
      <c r="D86" s="40" t="s">
        <v>121</v>
      </c>
      <c r="E86" s="41" t="s">
        <v>4</v>
      </c>
      <c r="F86" s="41" t="s">
        <v>5</v>
      </c>
      <c r="G86" s="41" t="s">
        <v>6</v>
      </c>
    </row>
    <row r="87" spans="1:7" x14ac:dyDescent="0.3">
      <c r="A87" s="20" t="s">
        <v>124</v>
      </c>
      <c r="B87" s="21" t="s">
        <v>142</v>
      </c>
      <c r="C87" s="21"/>
      <c r="D87" s="21"/>
      <c r="E87" s="27"/>
      <c r="F87" s="27"/>
      <c r="G87" s="27"/>
    </row>
    <row r="88" spans="1:7" x14ac:dyDescent="0.3">
      <c r="A88" s="23">
        <v>62</v>
      </c>
      <c r="B88" s="24" t="s">
        <v>95</v>
      </c>
      <c r="C88" s="25" t="s">
        <v>96</v>
      </c>
      <c r="D88" s="26" t="s">
        <v>17</v>
      </c>
      <c r="E88" s="27">
        <v>61.32</v>
      </c>
      <c r="F88" s="27">
        <v>0</v>
      </c>
      <c r="G88" s="27">
        <f t="shared" ref="G88:G93" si="8">ROUND(E88*F88,2)</f>
        <v>0</v>
      </c>
    </row>
    <row r="89" spans="1:7" ht="27" x14ac:dyDescent="0.3">
      <c r="A89" s="23">
        <v>63</v>
      </c>
      <c r="B89" s="24" t="s">
        <v>95</v>
      </c>
      <c r="C89" s="25" t="s">
        <v>97</v>
      </c>
      <c r="D89" s="26" t="s">
        <v>15</v>
      </c>
      <c r="E89" s="27">
        <v>41.3</v>
      </c>
      <c r="F89" s="27">
        <v>0</v>
      </c>
      <c r="G89" s="27">
        <f t="shared" si="8"/>
        <v>0</v>
      </c>
    </row>
    <row r="90" spans="1:7" x14ac:dyDescent="0.3">
      <c r="A90" s="23">
        <v>64</v>
      </c>
      <c r="B90" s="24" t="s">
        <v>95</v>
      </c>
      <c r="C90" s="25" t="s">
        <v>98</v>
      </c>
      <c r="D90" s="26" t="s">
        <v>24</v>
      </c>
      <c r="E90" s="27">
        <v>18</v>
      </c>
      <c r="F90" s="27">
        <v>0</v>
      </c>
      <c r="G90" s="27">
        <f t="shared" si="8"/>
        <v>0</v>
      </c>
    </row>
    <row r="91" spans="1:7" ht="27" x14ac:dyDescent="0.3">
      <c r="A91" s="23">
        <v>65</v>
      </c>
      <c r="B91" s="24" t="s">
        <v>95</v>
      </c>
      <c r="C91" s="25" t="s">
        <v>99</v>
      </c>
      <c r="D91" s="26" t="s">
        <v>17</v>
      </c>
      <c r="E91" s="27">
        <v>14.54</v>
      </c>
      <c r="F91" s="27">
        <v>0</v>
      </c>
      <c r="G91" s="27">
        <f t="shared" si="8"/>
        <v>0</v>
      </c>
    </row>
    <row r="92" spans="1:7" x14ac:dyDescent="0.3">
      <c r="A92" s="23">
        <v>66</v>
      </c>
      <c r="B92" s="24" t="s">
        <v>95</v>
      </c>
      <c r="C92" s="25" t="s">
        <v>100</v>
      </c>
      <c r="D92" s="26" t="s">
        <v>17</v>
      </c>
      <c r="E92" s="27">
        <v>14.54</v>
      </c>
      <c r="F92" s="27">
        <v>0</v>
      </c>
      <c r="G92" s="27">
        <f t="shared" si="8"/>
        <v>0</v>
      </c>
    </row>
    <row r="93" spans="1:7" x14ac:dyDescent="0.3">
      <c r="A93" s="23">
        <v>67</v>
      </c>
      <c r="B93" s="24" t="s">
        <v>95</v>
      </c>
      <c r="C93" s="25" t="s">
        <v>101</v>
      </c>
      <c r="D93" s="26" t="s">
        <v>9</v>
      </c>
      <c r="E93" s="27">
        <v>295</v>
      </c>
      <c r="F93" s="27">
        <v>0</v>
      </c>
      <c r="G93" s="27">
        <f t="shared" si="8"/>
        <v>0</v>
      </c>
    </row>
    <row r="94" spans="1:7" x14ac:dyDescent="0.3">
      <c r="A94" s="20" t="s">
        <v>125</v>
      </c>
      <c r="B94" s="21" t="s">
        <v>143</v>
      </c>
      <c r="C94" s="21"/>
      <c r="D94" s="21"/>
      <c r="E94" s="27"/>
      <c r="F94" s="27"/>
      <c r="G94" s="27"/>
    </row>
    <row r="95" spans="1:7" ht="27" x14ac:dyDescent="0.3">
      <c r="A95" s="23">
        <v>68</v>
      </c>
      <c r="B95" s="24" t="s">
        <v>102</v>
      </c>
      <c r="C95" s="25" t="s">
        <v>103</v>
      </c>
      <c r="D95" s="26" t="s">
        <v>9</v>
      </c>
      <c r="E95" s="27">
        <v>438</v>
      </c>
      <c r="F95" s="27">
        <v>0</v>
      </c>
      <c r="G95" s="27">
        <f t="shared" ref="G95:G96" si="9">ROUND(E95*F95,2)</f>
        <v>0</v>
      </c>
    </row>
    <row r="96" spans="1:7" ht="27" x14ac:dyDescent="0.3">
      <c r="A96" s="23">
        <v>69</v>
      </c>
      <c r="B96" s="24" t="s">
        <v>104</v>
      </c>
      <c r="C96" s="25" t="s">
        <v>105</v>
      </c>
      <c r="D96" s="26" t="s">
        <v>9</v>
      </c>
      <c r="E96" s="27">
        <v>72</v>
      </c>
      <c r="F96" s="27">
        <v>0</v>
      </c>
      <c r="G96" s="27">
        <f t="shared" si="9"/>
        <v>0</v>
      </c>
    </row>
    <row r="97" spans="1:7" x14ac:dyDescent="0.3">
      <c r="A97" s="20" t="s">
        <v>127</v>
      </c>
      <c r="B97" s="21" t="s">
        <v>144</v>
      </c>
      <c r="C97" s="21"/>
      <c r="D97" s="21"/>
      <c r="E97" s="27"/>
      <c r="F97" s="27"/>
      <c r="G97" s="27"/>
    </row>
    <row r="98" spans="1:7" ht="27" x14ac:dyDescent="0.3">
      <c r="A98" s="23">
        <v>70</v>
      </c>
      <c r="B98" s="24" t="s">
        <v>95</v>
      </c>
      <c r="C98" s="25" t="s">
        <v>106</v>
      </c>
      <c r="D98" s="26" t="s">
        <v>9</v>
      </c>
      <c r="E98" s="27">
        <v>354</v>
      </c>
      <c r="F98" s="27">
        <v>0</v>
      </c>
      <c r="G98" s="27">
        <f t="shared" ref="G98:G110" si="10">ROUND(E98*F98,2)</f>
        <v>0</v>
      </c>
    </row>
    <row r="99" spans="1:7" x14ac:dyDescent="0.3">
      <c r="A99" s="23">
        <v>71</v>
      </c>
      <c r="B99" s="24" t="s">
        <v>95</v>
      </c>
      <c r="C99" s="25" t="s">
        <v>107</v>
      </c>
      <c r="D99" s="26" t="s">
        <v>9</v>
      </c>
      <c r="E99" s="27">
        <v>70</v>
      </c>
      <c r="F99" s="27">
        <v>0</v>
      </c>
      <c r="G99" s="27">
        <f t="shared" si="10"/>
        <v>0</v>
      </c>
    </row>
    <row r="100" spans="1:7" ht="27" x14ac:dyDescent="0.3">
      <c r="A100" s="23">
        <v>72</v>
      </c>
      <c r="B100" s="24" t="s">
        <v>95</v>
      </c>
      <c r="C100" s="25" t="s">
        <v>106</v>
      </c>
      <c r="D100" s="26" t="s">
        <v>9</v>
      </c>
      <c r="E100" s="27">
        <v>59</v>
      </c>
      <c r="F100" s="27">
        <v>0</v>
      </c>
      <c r="G100" s="27">
        <f t="shared" si="10"/>
        <v>0</v>
      </c>
    </row>
    <row r="101" spans="1:7" x14ac:dyDescent="0.3">
      <c r="A101" s="23">
        <v>73</v>
      </c>
      <c r="B101" s="24" t="s">
        <v>95</v>
      </c>
      <c r="C101" s="25" t="s">
        <v>108</v>
      </c>
      <c r="D101" s="26" t="s">
        <v>9</v>
      </c>
      <c r="E101" s="27">
        <v>13</v>
      </c>
      <c r="F101" s="27">
        <v>0</v>
      </c>
      <c r="G101" s="27">
        <f t="shared" si="10"/>
        <v>0</v>
      </c>
    </row>
    <row r="102" spans="1:7" x14ac:dyDescent="0.3">
      <c r="A102" s="23">
        <v>74</v>
      </c>
      <c r="B102" s="24" t="s">
        <v>95</v>
      </c>
      <c r="C102" s="25" t="s">
        <v>109</v>
      </c>
      <c r="D102" s="26" t="s">
        <v>9</v>
      </c>
      <c r="E102" s="27">
        <v>17</v>
      </c>
      <c r="F102" s="27">
        <v>0</v>
      </c>
      <c r="G102" s="27">
        <f t="shared" si="10"/>
        <v>0</v>
      </c>
    </row>
    <row r="103" spans="1:7" ht="27" x14ac:dyDescent="0.3">
      <c r="A103" s="23">
        <v>75</v>
      </c>
      <c r="B103" s="24" t="s">
        <v>95</v>
      </c>
      <c r="C103" s="25" t="s">
        <v>110</v>
      </c>
      <c r="D103" s="26" t="s">
        <v>9</v>
      </c>
      <c r="E103" s="27">
        <v>59</v>
      </c>
      <c r="F103" s="27">
        <v>0</v>
      </c>
      <c r="G103" s="27">
        <f t="shared" si="10"/>
        <v>0</v>
      </c>
    </row>
    <row r="104" spans="1:7" ht="39.75" x14ac:dyDescent="0.3">
      <c r="A104" s="23">
        <v>76</v>
      </c>
      <c r="B104" s="24" t="s">
        <v>95</v>
      </c>
      <c r="C104" s="25" t="s">
        <v>111</v>
      </c>
      <c r="D104" s="26" t="s">
        <v>21</v>
      </c>
      <c r="E104" s="27">
        <v>12</v>
      </c>
      <c r="F104" s="27">
        <v>0</v>
      </c>
      <c r="G104" s="27">
        <f t="shared" si="10"/>
        <v>0</v>
      </c>
    </row>
    <row r="105" spans="1:7" ht="39.75" x14ac:dyDescent="0.3">
      <c r="A105" s="23">
        <v>77</v>
      </c>
      <c r="B105" s="24" t="s">
        <v>95</v>
      </c>
      <c r="C105" s="25" t="s">
        <v>112</v>
      </c>
      <c r="D105" s="26" t="s">
        <v>21</v>
      </c>
      <c r="E105" s="27">
        <v>2</v>
      </c>
      <c r="F105" s="27">
        <v>0</v>
      </c>
      <c r="G105" s="27">
        <f t="shared" si="10"/>
        <v>0</v>
      </c>
    </row>
    <row r="106" spans="1:7" ht="27" x14ac:dyDescent="0.3">
      <c r="A106" s="23">
        <v>78</v>
      </c>
      <c r="B106" s="24" t="s">
        <v>95</v>
      </c>
      <c r="C106" s="25" t="s">
        <v>113</v>
      </c>
      <c r="D106" s="26" t="s">
        <v>114</v>
      </c>
      <c r="E106" s="27">
        <v>16</v>
      </c>
      <c r="F106" s="27">
        <v>0</v>
      </c>
      <c r="G106" s="27">
        <f t="shared" si="10"/>
        <v>0</v>
      </c>
    </row>
    <row r="107" spans="1:7" ht="27" x14ac:dyDescent="0.3">
      <c r="A107" s="23">
        <v>79</v>
      </c>
      <c r="B107" s="24" t="s">
        <v>95</v>
      </c>
      <c r="C107" s="25" t="s">
        <v>115</v>
      </c>
      <c r="D107" s="26" t="s">
        <v>21</v>
      </c>
      <c r="E107" s="27">
        <v>16</v>
      </c>
      <c r="F107" s="27">
        <v>0</v>
      </c>
      <c r="G107" s="27">
        <f t="shared" si="10"/>
        <v>0</v>
      </c>
    </row>
    <row r="108" spans="1:7" ht="27" x14ac:dyDescent="0.3">
      <c r="A108" s="23">
        <v>80</v>
      </c>
      <c r="B108" s="24" t="s">
        <v>95</v>
      </c>
      <c r="C108" s="25" t="s">
        <v>116</v>
      </c>
      <c r="D108" s="26" t="s">
        <v>117</v>
      </c>
      <c r="E108" s="27">
        <v>1</v>
      </c>
      <c r="F108" s="27">
        <v>0</v>
      </c>
      <c r="G108" s="27">
        <f t="shared" si="10"/>
        <v>0</v>
      </c>
    </row>
    <row r="109" spans="1:7" x14ac:dyDescent="0.3">
      <c r="A109" s="23">
        <v>81</v>
      </c>
      <c r="B109" s="24" t="s">
        <v>95</v>
      </c>
      <c r="C109" s="25" t="s">
        <v>118</v>
      </c>
      <c r="D109" s="26" t="s">
        <v>119</v>
      </c>
      <c r="E109" s="27">
        <v>6</v>
      </c>
      <c r="F109" s="27">
        <v>0</v>
      </c>
      <c r="G109" s="27">
        <f t="shared" si="10"/>
        <v>0</v>
      </c>
    </row>
    <row r="110" spans="1:7" ht="27" x14ac:dyDescent="0.3">
      <c r="A110" s="23">
        <v>82</v>
      </c>
      <c r="B110" s="24" t="s">
        <v>95</v>
      </c>
      <c r="C110" s="25" t="s">
        <v>120</v>
      </c>
      <c r="D110" s="26" t="s">
        <v>21</v>
      </c>
      <c r="E110" s="27">
        <v>1</v>
      </c>
      <c r="F110" s="27">
        <v>0</v>
      </c>
      <c r="G110" s="27">
        <f t="shared" si="10"/>
        <v>0</v>
      </c>
    </row>
    <row r="111" spans="1:7" x14ac:dyDescent="0.3">
      <c r="A111" s="31"/>
      <c r="B111" s="24"/>
      <c r="C111" s="44" t="s">
        <v>138</v>
      </c>
      <c r="D111" s="32"/>
      <c r="E111" s="19"/>
      <c r="F111" s="19"/>
      <c r="G111" s="22">
        <f>SUM(G88:G110)</f>
        <v>0</v>
      </c>
    </row>
  </sheetData>
  <mergeCells count="15">
    <mergeCell ref="A85:F85"/>
    <mergeCell ref="B87:D87"/>
    <mergeCell ref="B94:D94"/>
    <mergeCell ref="B97:D97"/>
    <mergeCell ref="B40:D40"/>
    <mergeCell ref="B47:D47"/>
    <mergeCell ref="B59:D59"/>
    <mergeCell ref="B67:F67"/>
    <mergeCell ref="A79:F79"/>
    <mergeCell ref="B81:D81"/>
    <mergeCell ref="B3:F3"/>
    <mergeCell ref="B5:D5"/>
    <mergeCell ref="B19:D19"/>
    <mergeCell ref="B22:D22"/>
    <mergeCell ref="B36:D36"/>
  </mergeCells>
  <pageMargins left="0.59055118110236227" right="0.11811023622047245" top="0.74803149606299213" bottom="0.74803149606299213" header="0.31496062992125984" footer="0.31496062992125984"/>
  <pageSetup paperSize="9" orientation="portrait" r:id="rId1"/>
  <headerFooter>
    <oddHeader>&amp;L&amp;F</oddHeader>
    <oddFooter>&amp;C&amp;P</oddFooter>
  </headerFooter>
  <rowBreaks count="2" manualBreakCount="2">
    <brk id="65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5" sqref="H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{965AD0B32C57411CC1788A05F9BCE}</vt:lpstr>
      <vt:lpstr>kosztorys ofertowy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Rudziewicz Barbara</cp:lastModifiedBy>
  <cp:lastPrinted>2018-12-13T08:41:01Z</cp:lastPrinted>
  <dcterms:created xsi:type="dcterms:W3CDTF">2018-12-13T08:04:49Z</dcterms:created>
  <dcterms:modified xsi:type="dcterms:W3CDTF">2018-12-13T09:31:15Z</dcterms:modified>
</cp:coreProperties>
</file>